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chalbartyzel/Desktop/"/>
    </mc:Choice>
  </mc:AlternateContent>
  <xr:revisionPtr revIDLastSave="0" documentId="8_{0EA1EC38-10F0-3742-BD90-A6FC77502EAE}" xr6:coauthVersionLast="47" xr6:coauthVersionMax="47" xr10:uidLastSave="{00000000-0000-0000-0000-000000000000}"/>
  <bookViews>
    <workbookView xWindow="0" yWindow="0" windowWidth="28800" windowHeight="18000" xr2:uid="{D15203DF-E775-4709-B0C4-83E4B1660CE5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E13" i="1"/>
  <c r="E14" i="1"/>
  <c r="E15" i="1"/>
  <c r="E16" i="1"/>
  <c r="E17" i="1"/>
  <c r="E12" i="1"/>
  <c r="E4" i="1"/>
  <c r="E5" i="1"/>
  <c r="E6" i="1"/>
  <c r="E7" i="1"/>
  <c r="E8" i="1"/>
  <c r="E9" i="1"/>
  <c r="E10" i="1"/>
  <c r="E3" i="1"/>
  <c r="B8" i="1"/>
  <c r="B9" i="1"/>
  <c r="B10" i="1"/>
  <c r="E18" i="1" l="1"/>
  <c r="E11" i="1"/>
  <c r="B19" i="1" s="1"/>
  <c r="E20" i="1" l="1"/>
  <c r="E21" i="1" s="1"/>
  <c r="E22" i="1" s="1"/>
  <c r="E23" i="1" s="1"/>
  <c r="E24" i="1" s="1"/>
</calcChain>
</file>

<file path=xl/sharedStrings.xml><?xml version="1.0" encoding="utf-8"?>
<sst xmlns="http://schemas.openxmlformats.org/spreadsheetml/2006/main" count="22" uniqueCount="20">
  <si>
    <t>Aby przeprowadzić symulację zmieniaj (kasuj) wartości w żółtych komórkach</t>
  </si>
  <si>
    <t>Ilość</t>
  </si>
  <si>
    <t>Cena netto za szt.</t>
  </si>
  <si>
    <t>Koszt netto</t>
  </si>
  <si>
    <t>Kardiomonitor</t>
  </si>
  <si>
    <t>Aparat ekg</t>
  </si>
  <si>
    <t>Ciśnieniomierz</t>
  </si>
  <si>
    <t>Manometr</t>
  </si>
  <si>
    <t>SUMA</t>
  </si>
  <si>
    <t>Szkolenie</t>
  </si>
  <si>
    <t>Symulator pacjenta DATREND vPad-A1</t>
  </si>
  <si>
    <t>Zysk po 1-szym cyklu przeglądowym</t>
  </si>
  <si>
    <t>Zysk po 2-gim cyklu przeglądowym</t>
  </si>
  <si>
    <t>Zysk po 3-cim cyklu przeglądowym</t>
  </si>
  <si>
    <t>Zysk po 4-tym cyklu przeglądowym</t>
  </si>
  <si>
    <t>Zysk po 5-tym cyklu przeglądowym</t>
  </si>
  <si>
    <t>Tester bezp. elektr. DATREND vPad-ES2</t>
  </si>
  <si>
    <t>Tester bezp. elektr. DATREND vPad-Mini</t>
  </si>
  <si>
    <t>SUMA KOSZTÓW PRZEGLĄDÓW</t>
  </si>
  <si>
    <t>Nazwa testowanego urządzenia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</si>
</sst>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rgb="FF0000FF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0000FF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1" fillId="0" borderId="6" xfId="0" applyFont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1" fillId="0" borderId="7" xfId="0" applyFont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4" fillId="3" borderId="7" xfId="0" applyFont="1" applyFill="1" applyBorder="1" applyAlignment="1" applyProtection="1">
      <alignment horizontal="right" wrapText="1"/>
      <protection locked="0"/>
    </xf>
    <xf numFmtId="0" fontId="3" fillId="0" borderId="7" xfId="0" applyFont="1" applyBorder="1" applyAlignment="1" applyProtection="1">
      <alignment horizontal="right" wrapText="1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right" wrapText="1"/>
      <protection locked="0"/>
    </xf>
    <xf numFmtId="0" fontId="6" fillId="0" borderId="7" xfId="0" applyFont="1" applyBorder="1" applyAlignment="1" applyProtection="1">
      <alignment horizontal="right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</cellXfs>
  <cellStyles count="1">
    <cellStyle name="Normalny" xfId="0" builtinId="0"/>
  </cellStyles>
  <dxfs count="1">
    <dxf>
      <font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45383-BF21-4DD0-818C-04D034C2018D}">
  <dimension ref="A1:F24"/>
  <sheetViews>
    <sheetView tabSelected="1" topLeftCell="B1" zoomScale="131" workbookViewId="0">
      <selection activeCell="I8" sqref="I8"/>
    </sheetView>
  </sheetViews>
  <sheetFormatPr baseColWidth="10" defaultColWidth="8.6640625" defaultRowHeight="15" x14ac:dyDescent="0.2"/>
  <cols>
    <col min="1" max="1" width="8.6640625" style="3"/>
    <col min="2" max="2" width="34.33203125" style="3" customWidth="1"/>
    <col min="3" max="3" width="8.6640625" style="3"/>
    <col min="4" max="4" width="12.83203125" style="3" customWidth="1"/>
    <col min="5" max="5" width="15.5" style="3" customWidth="1"/>
    <col min="6" max="6" width="13.6640625" style="3" customWidth="1"/>
    <col min="7" max="16384" width="8.6640625" style="3"/>
  </cols>
  <sheetData>
    <row r="1" spans="1:6" ht="25.5" customHeight="1" thickBot="1" x14ac:dyDescent="0.25">
      <c r="A1" s="1"/>
      <c r="B1" s="22" t="s">
        <v>0</v>
      </c>
      <c r="C1" s="23"/>
      <c r="D1" s="23"/>
      <c r="E1" s="24"/>
      <c r="F1" s="2"/>
    </row>
    <row r="2" spans="1:6" ht="29" thickBot="1" x14ac:dyDescent="0.25">
      <c r="A2" s="4"/>
      <c r="B2" s="15" t="s">
        <v>19</v>
      </c>
      <c r="C2" s="15" t="s">
        <v>1</v>
      </c>
      <c r="D2" s="15" t="s">
        <v>2</v>
      </c>
      <c r="E2" s="15" t="s">
        <v>3</v>
      </c>
      <c r="F2" s="2"/>
    </row>
    <row r="3" spans="1:6" ht="23.25" customHeight="1" thickBot="1" x14ac:dyDescent="0.25">
      <c r="A3" s="5"/>
      <c r="B3" s="6" t="s">
        <v>4</v>
      </c>
      <c r="C3" s="7">
        <v>30</v>
      </c>
      <c r="D3" s="7">
        <v>150</v>
      </c>
      <c r="E3" s="6">
        <f>IF(AND(C3&lt;&gt;"",D3&lt;&gt;""),C3*D3,"")</f>
        <v>4500</v>
      </c>
      <c r="F3" s="8"/>
    </row>
    <row r="4" spans="1:6" ht="23.25" customHeight="1" thickBot="1" x14ac:dyDescent="0.25">
      <c r="A4" s="5"/>
      <c r="B4" s="6" t="s">
        <v>5</v>
      </c>
      <c r="C4" s="7">
        <v>15</v>
      </c>
      <c r="D4" s="7">
        <v>2000</v>
      </c>
      <c r="E4" s="6">
        <f t="shared" ref="E4:E10" si="0">IF(AND(C4&lt;&gt;"",D4&lt;&gt;""),C4*D4,"")</f>
        <v>30000</v>
      </c>
      <c r="F4" s="8"/>
    </row>
    <row r="5" spans="1:6" ht="23.25" customHeight="1" thickBot="1" x14ac:dyDescent="0.25">
      <c r="A5" s="5"/>
      <c r="B5" s="6" t="s">
        <v>6</v>
      </c>
      <c r="C5" s="7">
        <v>100</v>
      </c>
      <c r="D5" s="7">
        <v>20</v>
      </c>
      <c r="E5" s="6">
        <f t="shared" si="0"/>
        <v>2000</v>
      </c>
      <c r="F5" s="8"/>
    </row>
    <row r="6" spans="1:6" ht="23.25" customHeight="1" thickBot="1" x14ac:dyDescent="0.25">
      <c r="A6" s="5"/>
      <c r="B6" s="6" t="s">
        <v>7</v>
      </c>
      <c r="C6" s="7"/>
      <c r="D6" s="7"/>
      <c r="E6" s="6" t="str">
        <f t="shared" si="0"/>
        <v/>
      </c>
      <c r="F6" s="9"/>
    </row>
    <row r="7" spans="1:6" ht="23.25" customHeight="1" thickBot="1" x14ac:dyDescent="0.25">
      <c r="A7" s="5"/>
      <c r="B7" s="6" t="str">
        <f>IF(F7&lt;&gt;"",F7,"Inne - rodzaj 1")</f>
        <v>Inne - rodzaj 1</v>
      </c>
      <c r="C7" s="7"/>
      <c r="D7" s="7"/>
      <c r="E7" s="6" t="str">
        <f t="shared" si="0"/>
        <v/>
      </c>
      <c r="F7" s="7"/>
    </row>
    <row r="8" spans="1:6" ht="23.25" customHeight="1" thickBot="1" x14ac:dyDescent="0.25">
      <c r="A8" s="5"/>
      <c r="B8" s="6" t="str">
        <f t="shared" ref="B8:B10" si="1">IF(F8&lt;&gt;"",F8,"Inne - rodzaj 1")</f>
        <v>Inne - rodzaj 1</v>
      </c>
      <c r="C8" s="7"/>
      <c r="D8" s="7"/>
      <c r="E8" s="6" t="str">
        <f t="shared" si="0"/>
        <v/>
      </c>
      <c r="F8" s="7"/>
    </row>
    <row r="9" spans="1:6" ht="23.25" customHeight="1" thickBot="1" x14ac:dyDescent="0.25">
      <c r="A9" s="5"/>
      <c r="B9" s="6" t="str">
        <f t="shared" si="1"/>
        <v>Inne - rodzaj 1</v>
      </c>
      <c r="C9" s="7"/>
      <c r="D9" s="7"/>
      <c r="E9" s="6" t="str">
        <f t="shared" si="0"/>
        <v/>
      </c>
      <c r="F9" s="7"/>
    </row>
    <row r="10" spans="1:6" ht="23.25" customHeight="1" thickBot="1" x14ac:dyDescent="0.25">
      <c r="A10" s="5"/>
      <c r="B10" s="6" t="str">
        <f t="shared" si="1"/>
        <v>Inne - rodzaj 1</v>
      </c>
      <c r="C10" s="7"/>
      <c r="D10" s="7"/>
      <c r="E10" s="6" t="str">
        <f t="shared" si="0"/>
        <v/>
      </c>
      <c r="F10" s="7"/>
    </row>
    <row r="11" spans="1:6" ht="16" thickBot="1" x14ac:dyDescent="0.25">
      <c r="A11" s="8"/>
      <c r="B11" s="16" t="s">
        <v>18</v>
      </c>
      <c r="C11" s="9"/>
      <c r="D11" s="10"/>
      <c r="E11" s="11">
        <f>SUM(E3:E10)</f>
        <v>36500</v>
      </c>
      <c r="F11" s="8"/>
    </row>
    <row r="12" spans="1:6" ht="16" thickBot="1" x14ac:dyDescent="0.25">
      <c r="A12" s="5"/>
      <c r="B12" s="17" t="s">
        <v>16</v>
      </c>
      <c r="C12" s="7">
        <v>1</v>
      </c>
      <c r="D12" s="6">
        <v>17000</v>
      </c>
      <c r="E12" s="6">
        <f>IF(AND(C12&lt;&gt;"",D12&lt;&gt;""),C12*D12,"")</f>
        <v>17000</v>
      </c>
      <c r="F12" s="8"/>
    </row>
    <row r="13" spans="1:6" ht="16" thickBot="1" x14ac:dyDescent="0.25">
      <c r="A13" s="5"/>
      <c r="B13" s="17" t="s">
        <v>9</v>
      </c>
      <c r="C13" s="7"/>
      <c r="D13" s="6"/>
      <c r="E13" s="6" t="str">
        <f t="shared" ref="E13:E17" si="2">IF(AND(C13&lt;&gt;"",D13&lt;&gt;""),C13*D13,"")</f>
        <v/>
      </c>
      <c r="F13" s="8"/>
    </row>
    <row r="14" spans="1:6" ht="19" customHeight="1" thickBot="1" x14ac:dyDescent="0.25">
      <c r="A14" s="5"/>
      <c r="B14" s="17" t="s">
        <v>17</v>
      </c>
      <c r="C14" s="7"/>
      <c r="D14" s="6"/>
      <c r="E14" s="6" t="str">
        <f t="shared" si="2"/>
        <v/>
      </c>
      <c r="F14" s="8"/>
    </row>
    <row r="15" spans="1:6" ht="22" customHeight="1" thickBot="1" x14ac:dyDescent="0.25">
      <c r="A15" s="5"/>
      <c r="B15" s="17" t="s">
        <v>9</v>
      </c>
      <c r="C15" s="7"/>
      <c r="D15" s="6"/>
      <c r="E15" s="6" t="str">
        <f t="shared" si="2"/>
        <v/>
      </c>
      <c r="F15" s="8"/>
    </row>
    <row r="16" spans="1:6" ht="16" thickBot="1" x14ac:dyDescent="0.25">
      <c r="A16" s="5"/>
      <c r="B16" s="17" t="s">
        <v>10</v>
      </c>
      <c r="C16" s="7"/>
      <c r="D16" s="6"/>
      <c r="E16" s="6" t="str">
        <f t="shared" si="2"/>
        <v/>
      </c>
      <c r="F16" s="8"/>
    </row>
    <row r="17" spans="1:6" ht="16" thickBot="1" x14ac:dyDescent="0.25">
      <c r="A17" s="5"/>
      <c r="B17" s="17" t="s">
        <v>9</v>
      </c>
      <c r="C17" s="7"/>
      <c r="D17" s="6"/>
      <c r="E17" s="6" t="str">
        <f t="shared" si="2"/>
        <v/>
      </c>
      <c r="F17" s="8"/>
    </row>
    <row r="18" spans="1:6" ht="16" thickBot="1" x14ac:dyDescent="0.25">
      <c r="A18" s="8"/>
      <c r="B18" s="18" t="s">
        <v>8</v>
      </c>
      <c r="C18" s="8"/>
      <c r="D18" s="8"/>
      <c r="E18" s="8">
        <f>SUM(E12:E17)</f>
        <v>17000</v>
      </c>
      <c r="F18" s="8"/>
    </row>
    <row r="19" spans="1:6" ht="16" thickBot="1" x14ac:dyDescent="0.25">
      <c r="A19" s="8"/>
      <c r="B19" s="12" t="str">
        <f>"Zwrot kosztów inwestycji po ok. " &amp;ROUNDUP(365*E18/E11,0) &amp;" dniach"</f>
        <v>Zwrot kosztów inwestycji po ok. 170 dniach</v>
      </c>
      <c r="C19" s="13"/>
      <c r="D19" s="9"/>
      <c r="E19" s="9"/>
      <c r="F19" s="8"/>
    </row>
    <row r="20" spans="1:6" ht="25.5" customHeight="1" thickBot="1" x14ac:dyDescent="0.25">
      <c r="A20" s="5"/>
      <c r="B20" s="19" t="s">
        <v>11</v>
      </c>
      <c r="C20" s="20"/>
      <c r="D20" s="21"/>
      <c r="E20" s="14">
        <f>E11-E18</f>
        <v>19500</v>
      </c>
      <c r="F20" s="8"/>
    </row>
    <row r="21" spans="1:6" ht="25.5" customHeight="1" thickBot="1" x14ac:dyDescent="0.25">
      <c r="A21" s="5"/>
      <c r="B21" s="19" t="s">
        <v>12</v>
      </c>
      <c r="C21" s="20"/>
      <c r="D21" s="21"/>
      <c r="E21" s="14">
        <f>$E$11+E20</f>
        <v>56000</v>
      </c>
      <c r="F21" s="8"/>
    </row>
    <row r="22" spans="1:6" ht="25.5" customHeight="1" thickBot="1" x14ac:dyDescent="0.25">
      <c r="A22" s="5"/>
      <c r="B22" s="19" t="s">
        <v>13</v>
      </c>
      <c r="C22" s="20"/>
      <c r="D22" s="21"/>
      <c r="E22" s="14">
        <f t="shared" ref="E22:E24" si="3">$E$11+E21</f>
        <v>92500</v>
      </c>
      <c r="F22" s="8"/>
    </row>
    <row r="23" spans="1:6" ht="25.5" customHeight="1" thickBot="1" x14ac:dyDescent="0.25">
      <c r="A23" s="5"/>
      <c r="B23" s="19" t="s">
        <v>14</v>
      </c>
      <c r="C23" s="20"/>
      <c r="D23" s="21"/>
      <c r="E23" s="14">
        <f t="shared" si="3"/>
        <v>129000</v>
      </c>
      <c r="F23" s="8"/>
    </row>
    <row r="24" spans="1:6" ht="25.5" customHeight="1" thickBot="1" x14ac:dyDescent="0.25">
      <c r="A24" s="5"/>
      <c r="B24" s="19" t="s">
        <v>15</v>
      </c>
      <c r="C24" s="20"/>
      <c r="D24" s="21"/>
      <c r="E24" s="14">
        <f t="shared" si="3"/>
        <v>165500</v>
      </c>
      <c r="F24" s="8"/>
    </row>
  </sheetData>
  <sheetProtection algorithmName="SHA-512" hashValue="AtGwbEIGW1kx4vgINou0mqQ8Q/+vDqrGglFZveMPevGFcQQ1Cgpt81QXvuzo5zja5uBkI38Ic0CuJmf3aAXC0A==" saltValue="rxbPt5TTPkczJ8nNNNshGw==" spinCount="100000" sheet="1" objects="1" scenarios="1"/>
  <mergeCells count="6">
    <mergeCell ref="B24:D24"/>
    <mergeCell ref="B1:E1"/>
    <mergeCell ref="B20:D20"/>
    <mergeCell ref="B21:D21"/>
    <mergeCell ref="B22:D22"/>
    <mergeCell ref="B23:D23"/>
  </mergeCells>
  <conditionalFormatting sqref="E20:E24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norg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Szyłak-Szydłowski</dc:creator>
  <cp:lastModifiedBy>Microsoft Office User</cp:lastModifiedBy>
  <dcterms:created xsi:type="dcterms:W3CDTF">2023-02-08T10:21:00Z</dcterms:created>
  <dcterms:modified xsi:type="dcterms:W3CDTF">2023-06-20T08:16:56Z</dcterms:modified>
</cp:coreProperties>
</file>